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3" l="1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7" i="13" l="1"/>
  <c r="F68" i="13" l="1"/>
  <c r="F69" i="13"/>
  <c r="F70" i="13" l="1"/>
  <c r="F71" i="13" s="1"/>
  <c r="F73" i="13" l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<sst xmlns="http://schemas.openxmlformats.org/spreadsheetml/2006/main" count="6463" uniqueCount="886">
  <si>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</si>
  <si>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</si>
  <si>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</si>
  <si>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</si>
  <si>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</si>
  <si>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</si>
  <si>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</si>
  <si>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</si>
  <si>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</si>
  <si>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</si>
  <si>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</si>
  <si>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</si>
  <si>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</si>
  <si>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</si>
  <si>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</si>
  <si>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</si>
  <si>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</si>
  <si>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</si>
  <si>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</si>
  <si>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</si>
  <si>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</si>
  <si>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</si>
  <si>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</si>
  <si>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</si>
  <si>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</si>
  <si>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</si>
  <si>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</si>
  <si>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</si>
  <si>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</si>
  <si>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</si>
  <si>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</si>
  <si>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</si>
  <si>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</si>
  <si>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</si>
  <si>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</si>
  <si>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</si>
  <si>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</si>
  <si>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</si>
  <si>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</si>
  <si>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</si>
  <si>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</si>
  <si>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</si>
  <si>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</si>
  <si>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</si>
  <si>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</si>
  <si>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</si>
  <si>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</si>
  <si>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</si>
  <si>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</si>
  <si>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</si>
  <si>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</si>
  <si>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</si>
  <si>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</si>
  <si>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</si>
  <si>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</si>
  <si>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</si>
  <si>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</si>
  <si>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</si>
  <si>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</si>
  <si>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</si>
  <si>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</si>
  <si>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</si>
  <si>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</si>
  <si>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</si>
  <si>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</si>
  <si>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</si>
  <si>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</si>
  <si>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</si>
  <si>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</si>
  <si>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</si>
  <si>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</si>
  <si>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</si>
  <si>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</si>
  <si>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</si>
  <si>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</si>
  <si>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</si>
  <si>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</si>
  <si>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</si>
  <si>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</si>
  <si>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</si>
  <si>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</si>
  <si>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</si>
  <si>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</si>
  <si>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</si>
  <si>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</si>
  <si>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</si>
  <si>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</si>
  <si>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</si>
  <si>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</si>
  <si>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</si>
  <si>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</si>
  <si>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</si>
  <si>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</si>
  <si>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</si>
  <si>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</si>
  <si>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</si>
  <si>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</si>
  <si>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</si>
  <si>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</si>
  <si>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</si>
  <si>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</si>
  <si>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</si>
  <si>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</si>
  <si>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</si>
  <si>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</si>
  <si>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</si>
  <si>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</si>
  <si>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</si>
  <si>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</si>
  <si>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</si>
  <si>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</si>
  <si>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</si>
  <si>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</si>
  <si>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</si>
  <si>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</si>
  <si>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</si>
  <si>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</si>
  <si>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</si>
  <si>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</si>
  <si>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</si>
  <si>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</si>
  <si>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</si>
  <si>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</si>
  <si>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</si>
  <si>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</si>
  <si>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</si>
  <si>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</si>
  <si>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</si>
  <si>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</si>
  <si>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</si>
  <si>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</si>
  <si>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</si>
  <si>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</si>
  <si>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</si>
  <si>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</si>
  <si>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</si>
  <si>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</si>
  <si>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</si>
  <si>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</si>
  <si>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</si>
  <si>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</si>
  <si>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</si>
  <si>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</si>
  <si>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</si>
  <si>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</si>
  <si>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</si>
  <si>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</si>
  <si>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</si>
  <si>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</si>
  <si>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</si>
  <si>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</si>
  <si>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</si>
  <si>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</si>
  <si>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</si>
  <si>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</si>
  <si>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</si>
  <si>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</si>
  <si>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</si>
  <si>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</si>
  <si>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</si>
  <si>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</si>
  <si>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</si>
  <si>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</si>
  <si>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</si>
  <si>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</si>
  <si>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</si>
  <si>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</si>
  <si>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</si>
  <si>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</si>
  <si>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</si>
  <si>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</si>
  <si>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</si>
  <si>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</si>
  <si>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</si>
  <si>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</si>
  <si>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</si>
  <si>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</si>
  <si>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</si>
  <si>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</si>
  <si>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</si>
  <si>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</si>
  <si>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</si>
  <si>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</si>
  <si>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</si>
  <si>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</si>
  <si>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</si>
  <si>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</si>
  <si>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</si>
  <si>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</si>
  <si>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</si>
  <si>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</si>
  <si>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</si>
  <si>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</si>
  <si>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</si>
  <si>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</si>
  <si>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</si>
  <si>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</si>
  <si>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</si>
  <si>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</si>
  <si>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</si>
  <si>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</si>
  <si>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</si>
  <si>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</si>
  <si>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</si>
  <si>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</si>
  <si>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</si>
  <si>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</si>
  <si>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</si>
  <si>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</si>
  <si>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</si>
  <si>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</si>
  <si>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</si>
  <si>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</si>
  <si>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</si>
  <si>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</si>
  <si>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</si>
  <si>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</si>
  <si>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</si>
  <si>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</si>
  <si>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</si>
  <si>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</si>
  <si>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</si>
  <si>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</si>
  <si>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</si>
  <si>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</si>
  <si>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</si>
  <si>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</si>
  <si>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</si>
  <si>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</si>
  <si>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</si>
  <si>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</si>
  <si>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</si>
  <si>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</si>
  <si>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</si>
  <si>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</si>
  <si>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</si>
  <si>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</si>
  <si>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</si>
  <si>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</si>
  <si>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</si>
  <si>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</si>
  <si>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</si>
  <si>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</si>
  <si>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</si>
  <si>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</si>
  <si>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</si>
  <si>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</si>
  <si>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</si>
  <si>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</si>
  <si>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</si>
  <si>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</si>
  <si>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</si>
  <si>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</si>
  <si>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</si>
  <si>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</si>
  <si>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</si>
  <si>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</si>
  <si>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</si>
  <si>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</si>
  <si>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</si>
  <si>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</si>
  <si>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</si>
  <si>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</si>
  <si>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</si>
  <si>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</si>
  <si>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</si>
  <si>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</si>
  <si>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</si>
  <si>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</si>
  <si>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</si>
  <si>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</si>
  <si>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</si>
  <si>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</si>
  <si>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</si>
  <si>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</si>
  <si>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</si>
  <si>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</si>
  <si>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</si>
  <si>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</si>
  <si>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</si>
  <si>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</si>
  <si>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</si>
  <si>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</si>
  <si>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</si>
  <si>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</si>
  <si>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</si>
  <si>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</si>
  <si>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</si>
  <si>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</si>
  <si>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</si>
  <si>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</si>
  <si>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</si>
  <si>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</si>
  <si>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</si>
  <si>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</si>
  <si>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</si>
  <si>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</si>
  <si>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</si>
  <si>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</si>
  <si>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</si>
  <si>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</si>
  <si>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</si>
  <si>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</si>
  <si>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</si>
  <si>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</si>
  <si>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</si>
  <si>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</si>
  <si>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</si>
  <si>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</si>
  <si>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</si>
  <si>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</si>
  <si>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</si>
  <si>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</si>
  <si>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</si>
  <si>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</si>
  <si>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</si>
  <si>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</si>
  <si>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</si>
  <si>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</si>
  <si>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</si>
  <si>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</si>
  <si>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</si>
  <si>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</si>
  <si>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</si>
  <si>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</si>
  <si>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</si>
  <si>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</si>
  <si>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</si>
  <si>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</si>
  <si>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</si>
  <si>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</si>
  <si>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</si>
  <si>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</si>
  <si>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</si>
  <si>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</si>
  <si>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</si>
  <si>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</si>
  <si>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</si>
  <si>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</si>
  <si>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</si>
  <si>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</si>
  <si>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</si>
  <si>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</si>
  <si>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</si>
  <si>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</si>
  <si>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</si>
  <si>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</si>
  <si>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</si>
  <si>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</si>
  <si>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</si>
  <si>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</si>
  <si>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</si>
  <si>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</si>
  <si>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</si>
  <si>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</si>
  <si>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</si>
  <si>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</si>
  <si>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</si>
  <si>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</si>
  <si>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</si>
  <si>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</si>
  <si>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</si>
  <si>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</si>
  <si>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</si>
  <si>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</si>
  <si>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</si>
  <si>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</si>
  <si>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</si>
  <si>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</si>
  <si>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</si>
  <si>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</si>
  <si>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</si>
  <si>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</si>
  <si>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</si>
  <si>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</si>
  <si>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</si>
  <si>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</si>
  <si>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</si>
  <si>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</si>
  <si>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</si>
  <si>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</si>
  <si>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</si>
  <si>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</si>
  <si>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</si>
  <si>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</si>
  <si>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</si>
  <si>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</si>
  <si>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</si>
  <si>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</si>
  <si>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</si>
  <si>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</si>
  <si>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</si>
  <si>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</si>
  <si>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</si>
  <si>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</si>
  <si>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</si>
  <si>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</si>
  <si>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</si>
  <si>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</si>
  <si>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</si>
  <si>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</si>
  <si>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</si>
  <si>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</si>
  <si>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</si>
  <si>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</si>
  <si>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</si>
  <si>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</si>
  <si>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</si>
  <si>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</si>
  <si>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</si>
  <si>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</si>
  <si>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</si>
  <si>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</si>
  <si>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</si>
  <si>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</si>
  <si>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</si>
  <si>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</si>
  <si>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</si>
  <si>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</si>
  <si>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</si>
  <si>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</si>
  <si>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</si>
  <si>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</si>
  <si>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</si>
  <si>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</si>
  <si>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</si>
  <si>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</si>
  <si>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</si>
  <si>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</si>
  <si>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</si>
  <si>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</si>
  <si>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</si>
  <si>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</si>
  <si>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</si>
  <si>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</si>
  <si>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</si>
  <si>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</si>
  <si>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</si>
  <si>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</si>
  <si>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</si>
  <si>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</si>
  <si>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</si>
  <si>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</si>
  <si>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</si>
  <si>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</si>
  <si>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</si>
  <si>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</si>
  <si>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</si>
  <si>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</si>
  <si>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</si>
  <si>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</si>
  <si>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</si>
  <si>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</si>
  <si>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</si>
  <si>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</si>
  <si>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</si>
  <si>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</si>
  <si>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</si>
  <si>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</si>
  <si>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</si>
  <si>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</si>
  <si>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</si>
  <si>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</si>
  <si>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</si>
  <si>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</si>
  <si>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</si>
  <si>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</si>
  <si>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</si>
  <si>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</si>
  <si>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</si>
  <si>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</si>
  <si>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</si>
  <si>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</si>
  <si>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</si>
  <si>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</si>
  <si>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</si>
  <si>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</si>
  <si>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</si>
  <si>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</si>
  <si>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</si>
  <si>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</si>
  <si>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</si>
  <si>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</si>
  <si>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</si>
  <si>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</si>
  <si>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</si>
  <si>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</si>
  <si>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</si>
  <si>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</si>
  <si>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</si>
  <si>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</si>
  <si>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</si>
  <si>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</si>
  <si>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</si>
  <si>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</si>
  <si>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</si>
  <si>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</si>
  <si>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</si>
  <si>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</si>
  <si>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</si>
  <si>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</si>
  <si>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</si>
  <si>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</si>
  <si>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</si>
  <si>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</si>
  <si>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</si>
  <si>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</si>
  <si>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</si>
  <si>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</si>
  <si>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</si>
  <si>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</si>
  <si>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</si>
  <si>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</si>
  <si>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</si>
  <si>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</si>
  <si>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</si>
  <si>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</si>
  <si>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</si>
  <si>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</si>
  <si>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</si>
  <si>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</si>
  <si>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</si>
  <si>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</si>
  <si>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</si>
  <si>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</si>
  <si>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</si>
  <si>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</si>
  <si>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</si>
  <si>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</si>
  <si>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</si>
  <si>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</si>
  <si>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</si>
  <si>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</si>
  <si>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</si>
  <si>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</si>
  <si>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</si>
  <si>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</si>
  <si>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</si>
  <si>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</si>
  <si>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</si>
  <si>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</si>
  <si>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</si>
  <si>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</si>
  <si>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</si>
  <si>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</si>
  <si>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</si>
  <si>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</si>
  <si>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</si>
  <si>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</si>
  <si>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</si>
  <si>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</si>
  <si>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</si>
  <si>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</si>
  <si>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</si>
  <si>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</si>
  <si>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</si>
  <si>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</si>
  <si>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</si>
  <si>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</si>
  <si>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</si>
  <si>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</si>
  <si>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</si>
  <si>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</si>
  <si>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</si>
  <si>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</si>
  <si>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</si>
  <si>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</si>
  <si>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</si>
  <si>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</si>
  <si>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</si>
  <si>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</si>
  <si>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</si>
  <si>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</si>
  <si>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</si>
  <si>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</si>
  <si>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</si>
  <si>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</si>
  <si>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</si>
  <si>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</si>
  <si>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</si>
  <si>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</si>
  <si>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</si>
  <si>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</si>
  <si>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</si>
  <si>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</si>
  <si>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</si>
  <si>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</si>
  <si>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</si>
  <si>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</si>
  <si>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</si>
  <si>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</si>
  <si>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</si>
  <si>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</si>
  <si>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</si>
  <si>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</si>
  <si>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</si>
  <si>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</si>
  <si>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</si>
  <si>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</si>
  <si>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</si>
  <si>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</si>
  <si>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</si>
  <si>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</si>
  <si>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</si>
  <si>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</si>
  <si>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</si>
  <si>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</si>
  <si>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</si>
  <si>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</si>
  <si>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</si>
  <si>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</si>
  <si>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</si>
  <si>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</si>
  <si>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</si>
  <si>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</si>
  <si>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</si>
  <si>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</si>
  <si>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</si>
  <si>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</si>
  <si>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</si>
  <si>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</si>
  <si>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</si>
  <si>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</si>
  <si>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</si>
  <si>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</si>
  <si>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</si>
  <si>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</si>
  <si>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</si>
  <si>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</si>
  <si>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</si>
  <si>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</si>
  <si>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</si>
  <si>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</si>
  <si>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</si>
  <si>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</si>
  <si>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</si>
  <si>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</si>
  <si>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</si>
  <si>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</si>
  <si>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</si>
  <si>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</si>
  <si>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</si>
  <si>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</si>
  <si>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</si>
  <si>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</si>
  <si>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</si>
  <si>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</si>
  <si>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</si>
  <si>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</si>
  <si>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</si>
  <si>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</si>
  <si>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</si>
  <si>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</si>
  <si>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</si>
  <si>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</si>
  <si>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</si>
  <si>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</si>
  <si>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</si>
  <si>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</si>
  <si>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</si>
  <si>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</si>
  <si>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</si>
  <si>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</si>
  <si>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</si>
  <si>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</si>
  <si>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</si>
  <si>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</si>
  <si>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</si>
  <si>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</si>
  <si>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</si>
  <si>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</si>
  <si>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</si>
  <si>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</si>
  <si>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</si>
  <si>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</si>
  <si>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</si>
  <si>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</si>
  <si>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</si>
  <si>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</si>
  <si>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</si>
  <si>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</si>
  <si>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</si>
  <si>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</si>
  <si>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</si>
  <si>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</si>
  <si>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</si>
  <si>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</si>
  <si>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</si>
  <si>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</si>
  <si>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</si>
  <si>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</si>
  <si>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</si>
  <si>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</si>
  <si>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</si>
  <si>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</si>
  <si>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</si>
  <si>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</si>
  <si>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</si>
  <si>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</si>
  <si>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</si>
  <si>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</si>
  <si>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</si>
  <si>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</si>
  <si>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</si>
  <si>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</si>
  <si>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</si>
  <si>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</si>
  <si>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</si>
  <si>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</si>
  <si>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</si>
  <si>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</si>
  <si>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</si>
  <si>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</si>
  <si>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</si>
  <si>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</si>
  <si>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</si>
  <si>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</si>
  <si>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</si>
  <si>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</si>
  <si>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</si>
  <si>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</si>
  <si>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</si>
  <si>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</si>
  <si>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</si>
  <si>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</si>
  <si>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</si>
  <si>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</si>
  <si>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</si>
  <si>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</si>
  <si>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</si>
  <si>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</si>
  <si>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</si>
  <si>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</si>
  <si>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</si>
  <si>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</si>
  <si>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</si>
  <si>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</si>
  <si>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</si>
  <si>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</si>
  <si>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</si>
  <si>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</si>
  <si>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</si>
  <si>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</si>
  <si>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</si>
  <si>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</si>
  <si>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</si>
  <si>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</si>
  <si>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</si>
  <si>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</si>
  <si>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</si>
  <si>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</si>
  <si>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</si>
  <si>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</si>
  <si>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</si>
  <si>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</si>
  <si>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</si>
  <si>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</si>
  <si>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</si>
  <si>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</si>
  <si>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</si>
  <si>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</si>
  <si>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</si>
  <si>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</si>
  <si>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</si>
  <si>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</si>
  <si>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</si>
  <si>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</si>
  <si>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</si>
  <si>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</si>
  <si>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</si>
  <si>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</si>
  <si>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</si>
  <si>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</si>
  <si>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</si>
  <si>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</si>
  <si>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</si>
  <si>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</si>
  <si>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</si>
  <si>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</si>
  <si>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</si>
  <si>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</si>
  <si>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</si>
  <si>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</si>
  <si>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</si>
  <si>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</si>
  <si>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</si>
  <si>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</si>
  <si>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</si>
  <si>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</si>
  <si>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</si>
  <si>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</si>
  <si>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</si>
  <si>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</si>
  <si>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</si>
  <si>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</si>
  <si>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</si>
  <si>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</si>
  <si>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</si>
  <si>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</si>
  <si>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</si>
  <si>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</si>
  <si>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</si>
  <si>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</si>
  <si>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</si>
  <si>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</si>
  <si>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</si>
  <si>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</si>
  <si>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</si>
  <si>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</si>
  <si>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</si>
  <si>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</si>
  <si>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ნუცუბიის ქუა 2ა-ში მდებარე შ.პ.ს ოპტიმას  საცოვრებელი მარავალბინიანი კორპუსის გარე წყალსადენის მოწყობის პროექტი</t>
  </si>
  <si>
    <t>1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</si>
  <si>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</si>
  <si>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 (4.16*1.2)</t>
  </si>
  <si>
    <t>ავტოთვითმცლელით გატანა 30კმ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</si>
  <si>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</si>
  <si>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ღორღის (0-40 მმ) ფრაქცია შეძენა, მოტანა, უკუჩაყრა (K=0.98-1.2) დატკეპვნით ასფალტის საფარის სისქით 15სმ</t>
  </si>
  <si>
    <t>12</t>
  </si>
  <si>
    <t>თხევადი ბიტუმის მოსხმა საფუძვლის ქვედა ფენაზე 0.7ლ/მ2</t>
  </si>
  <si>
    <t>ტნ</t>
  </si>
  <si>
    <t>13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</si>
  <si>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</si>
  <si>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14</t>
  </si>
  <si>
    <t>თხევადი ბიტუმის მოსხმა საფუძვლის ზედა ფენაზე 0.35ლ/მ2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</si>
  <si>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</si>
  <si>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16</t>
  </si>
  <si>
    <t>ხრეშის (0-56 მმ) ფრაქცია ბალიშის მომზადება ჭის ქვეშ სისქით 10 სმ. (კ=0.98-1.25)</t>
  </si>
  <si>
    <t>არსებული ფოლადის DN300მმ მილში შეჭრა DN150მმ მილყელით</t>
  </si>
  <si>
    <t>17-1</t>
  </si>
  <si>
    <t>ფოლადის მილტუჩი d=150 მმ</t>
  </si>
  <si>
    <t>19</t>
  </si>
  <si>
    <t>ფოლადის მილტუჩი d=125 მმ</t>
  </si>
  <si>
    <t>20-1</t>
  </si>
  <si>
    <t>20-2</t>
  </si>
  <si>
    <t>ფოლადის მილტუჩი d=180მმ</t>
  </si>
  <si>
    <t>21-2</t>
  </si>
  <si>
    <t>ფოლადის მილტუჩი d=140მმ</t>
  </si>
  <si>
    <t>პოლიეთილენის გადამყვანი d=180X140 მმ</t>
  </si>
  <si>
    <t>გრძ. მ</t>
  </si>
  <si>
    <t>29</t>
  </si>
  <si>
    <t>ფოლადის ქარხნული მილი d=125/3.5მმ შეძენა-მონტაჟი ჰიდრავლიკური გამოცდით</t>
  </si>
  <si>
    <t>30</t>
  </si>
  <si>
    <t>ფოლადის ქარხნული მილი d=125/3.5მმ გარეცხვა ქლორიანი წყლით</t>
  </si>
  <si>
    <t>31</t>
  </si>
  <si>
    <t>ფილტრის შეძენა და მოწყობა დ-125 მმ</t>
  </si>
  <si>
    <t>35</t>
  </si>
  <si>
    <t>უკუსარქველი d=125მმ</t>
  </si>
  <si>
    <t>ჩობალის d=140 მმ შეძენა-მოწყობა (2ცალი)</t>
  </si>
  <si>
    <t>პოლიეთილენის მილის დამხშობის შეძენა, მოწყობა დ=180მმ</t>
  </si>
  <si>
    <t>პოლიეთილენის მილის დამხშობი დ=180მმ</t>
  </si>
  <si>
    <t>პოლიეთილენის PE 100 SDR 11 PN16 მილის დ=180 მმ. გაყვანა დახურული მეთოდით (კროტით)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</si>
  <si>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</si>
  <si>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არსებული ა/ბეტონის საფარის ფრეზირება სისქით 10 სმ-მდე</t>
  </si>
  <si>
    <t>ნაფრეზი გრანულატის ავტოთვითმცლელით გატანა 30 კმ და დასაწყობება შემსყიდველის მიერ მითითებულ ადგილზე</t>
  </si>
  <si>
    <t>IV კატ. გვერდზე დაყრილი ხელით დამუშავებული გრუნტის დატვირთვა ავ/თვითმც. ექსკავატორით ჩამჩის ტევადობით 0,5 მ3 (37.44*1.2)</t>
  </si>
  <si>
    <t>თხრილის ბალასტით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</si>
  <si>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მრიცხველის ჭის ქვაბულის შევსება ქვიშა-ხრეშოვანი მასალით, მექანიზმის გამოყენებით, 50 მ-ზე გადაადგილებით, 10 ტ-იანი პნევმოსვლიანი სატკეპნით (k=0.98-1.25)</t>
  </si>
  <si>
    <t>ფოლადის დამაკავშირებელი მილყელის DN150მმ/5 L=400მ</t>
  </si>
  <si>
    <t>ფოლადის d=150 მმ მილტუჩის შეძენა-მოწყობა</t>
  </si>
  <si>
    <t>ფოლადის d=125 მმ მილტუჩის შეძენა-მოწყობა</t>
  </si>
  <si>
    <t>პოლიეთილენის მილტუჩა ადაპტორის ფოლადის მილტუჩით d=180 მმ შეძენა-მოწყობა</t>
  </si>
  <si>
    <t>პოლიეთილენის ადაპტორი d=180 მმ</t>
  </si>
  <si>
    <t>პოლიეთილენის მილტუჩა ადაპტორის ფოლადის მილტუჩით d=140 მმ შეძენა-მოწყობა</t>
  </si>
  <si>
    <t>პოლიეთილენის ადაპტორი d=140 მმ</t>
  </si>
  <si>
    <t>პოლიეთილენის გადამყვანი d=180X140 მმ შეძენა-მოწყობა</t>
  </si>
  <si>
    <t>პოლიეთილენის მილის შეძენა-მონტაჟი, გარეცხვითა და გამოცდით დ=180 მმ PE 100 SDR 11 PN16 პირაპირა შედუღებით</t>
  </si>
  <si>
    <t>მილი დ=180 მმ PE 100 SDR 11 PN16</t>
  </si>
  <si>
    <t>პოლიეთილენის მილის დ=180 მმ PE 100 SDR 11 PN16 გამოცდა ჰერმეტულობაზე</t>
  </si>
  <si>
    <t>პოლიეთილენის მილის დ=180 მმ PE 100 SDR 11 PN16 გარეცხვა ქლორიანი წყლით</t>
  </si>
  <si>
    <t>პოლიეთილენის მილის PE 100 SDR13 PN16 d=140 მმ შეძენა-მონტაჟი</t>
  </si>
  <si>
    <t>მილი PE 100 SDR11 PN16 d=140 მმ</t>
  </si>
  <si>
    <t>პოლიეთილენის მილის PE 100 SDR13 PN16 d=140 მმ ჰერმეტიულობაზე გამოცდა</t>
  </si>
  <si>
    <t>პოლიეთილენის მილის დ=140 მმ PE 100 SDR 11 PN16 გარეცხვა ქლორიანი წყლით</t>
  </si>
  <si>
    <t>ფოლადის მილის d=125/3.5მმ</t>
  </si>
  <si>
    <t>თუჯის სოლისებრი ურდული d=125 მმ PN16 შეძენა-მოწყობა</t>
  </si>
  <si>
    <t>თუჯის სოლისებრი ურდული d=125 მმ PN1</t>
  </si>
  <si>
    <t>ფილტრი დ-125მმ</t>
  </si>
  <si>
    <t>წყალმზომის d=125 მმ შეძენა, მოწყობა</t>
  </si>
  <si>
    <t>წყალმზომი d=125 მმ</t>
  </si>
  <si>
    <t>უკუსარქველი d=125მმ მოწყობა</t>
  </si>
  <si>
    <t>მოსამზადებელი ბეტონის ფენის მოწყობა B-10</t>
  </si>
  <si>
    <t>მონოლითური რკ/ბეტონის ოთხკუთხა ჭის მოწყობა შიდა ზომები: 1.50X1.50მ H=1.90 მ. გადახურვის ფილით დამზადება მოწყობა, ბეტონის მარკა B-22.5 M300, არმატურა 0.31806 ტ</t>
  </si>
  <si>
    <t>რკ/ბ. გადახურვის ფილის მოწყობა, ბეტონის მარკა B-22.5 M-300 არმატურა 0.0694 ტ</t>
  </si>
  <si>
    <t>თუჯის ჩარჩო ხუფის 65 სმ შეძენა-მონტაჟი</t>
  </si>
  <si>
    <t>ანაკრები რკ/ბეტონის ჭის გარე ზედაპირის ჰიდროიზოლაცია ბიტუმ-ზეთოვანი მასტიკით 2 ფენად შეძენა და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</si>
</sst>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6.5" thickBot="1" x14ac:dyDescent="0.4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5"/>
  <sheetViews>
    <sheetView showGridLines="0" tabSelected="1" zoomScale="80" zoomScaleNormal="80" workbookViewId="0">
      <pane xSplit="2" ySplit="6" topLeftCell="C54" activePane="bottomRight" state="frozen"/>
      <selection pane="topRight" activeCell="C1" sqref="C1"/>
      <selection pane="bottomLeft" activeCell="A7" sqref="A7"/>
      <selection pane="bottomRight" activeCell="D78" sqref="D7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63"/>
    </row>
    <row r="5" spans="1:10" ht="16.5" thickBot="1" x14ac:dyDescent="0.4">
      <c r="A5" s="297"/>
      <c r="B5" s="300"/>
      <c r="C5" s="300"/>
      <c r="D5" s="300"/>
      <c r="E5" s="302"/>
      <c r="F5" s="299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83" t="s">
        <v>853</v>
      </c>
      <c r="C7" s="271" t="s">
        <v>52</v>
      </c>
      <c r="D7" s="177">
        <v>1950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0" t="s">
        <v>117</v>
      </c>
      <c r="B8" s="283" t="s">
        <v>854</v>
      </c>
      <c r="C8" s="272" t="s">
        <v>19</v>
      </c>
      <c r="D8" s="177">
        <v>390</v>
      </c>
      <c r="E8" s="187"/>
      <c r="F8" s="187">
        <f t="shared" ref="F8:F66" si="0">D8*E8</f>
        <v>0</v>
      </c>
      <c r="G8" s="252" t="s">
        <v>805</v>
      </c>
    </row>
    <row r="9" spans="1:10" s="67" customFormat="1" ht="16.5" x14ac:dyDescent="0.35">
      <c r="A9" s="273" t="s">
        <v>118</v>
      </c>
      <c r="B9" s="283" t="s">
        <v>806</v>
      </c>
      <c r="C9" s="271" t="s">
        <v>773</v>
      </c>
      <c r="D9" s="274">
        <v>69.239999999999995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3" t="s">
        <v>248</v>
      </c>
      <c r="B10" s="283" t="s">
        <v>813</v>
      </c>
      <c r="C10" s="271" t="s">
        <v>773</v>
      </c>
      <c r="D10" s="275">
        <v>7.69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3" t="s">
        <v>119</v>
      </c>
      <c r="B11" s="284" t="s">
        <v>855</v>
      </c>
      <c r="C11" s="272" t="s">
        <v>773</v>
      </c>
      <c r="D11" s="275">
        <v>44.927999999999997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3" t="s">
        <v>814</v>
      </c>
      <c r="C12" s="271" t="s">
        <v>773</v>
      </c>
      <c r="D12" s="275">
        <v>4.992</v>
      </c>
      <c r="E12" s="187"/>
      <c r="F12" s="187">
        <f t="shared" si="0"/>
        <v>0</v>
      </c>
      <c r="G12" s="252" t="s">
        <v>805</v>
      </c>
    </row>
    <row r="13" spans="1:10" x14ac:dyDescent="0.35">
      <c r="A13" s="276" t="s">
        <v>252</v>
      </c>
      <c r="B13" s="285" t="s">
        <v>815</v>
      </c>
      <c r="C13" s="271" t="s">
        <v>19</v>
      </c>
      <c r="D13" s="277">
        <v>150.01349999999999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76" t="s">
        <v>260</v>
      </c>
      <c r="B14" s="284" t="s">
        <v>816</v>
      </c>
      <c r="C14" s="278" t="s">
        <v>773</v>
      </c>
      <c r="D14" s="275">
        <v>2.19</v>
      </c>
      <c r="E14" s="187"/>
      <c r="F14" s="187">
        <f t="shared" si="0"/>
        <v>0</v>
      </c>
      <c r="G14" s="252" t="s">
        <v>805</v>
      </c>
    </row>
    <row r="15" spans="1:10" s="67" customFormat="1" ht="16.5" x14ac:dyDescent="0.35">
      <c r="A15" s="276" t="s">
        <v>261</v>
      </c>
      <c r="B15" s="284" t="s">
        <v>856</v>
      </c>
      <c r="C15" s="271" t="s">
        <v>773</v>
      </c>
      <c r="D15" s="286">
        <v>12.72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76" t="s">
        <v>155</v>
      </c>
      <c r="B16" s="284" t="s">
        <v>857</v>
      </c>
      <c r="C16" s="271" t="s">
        <v>773</v>
      </c>
      <c r="D16" s="286">
        <v>20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76" t="s">
        <v>305</v>
      </c>
      <c r="B17" s="287" t="s">
        <v>817</v>
      </c>
      <c r="C17" s="288" t="s">
        <v>852</v>
      </c>
      <c r="D17" s="174">
        <v>292.5</v>
      </c>
      <c r="E17" s="187"/>
      <c r="F17" s="187">
        <f t="shared" si="0"/>
        <v>0</v>
      </c>
      <c r="G17" s="252" t="s">
        <v>805</v>
      </c>
    </row>
    <row r="18" spans="1:218" x14ac:dyDescent="0.35">
      <c r="A18" s="276" t="s">
        <v>818</v>
      </c>
      <c r="B18" s="287" t="s">
        <v>819</v>
      </c>
      <c r="C18" s="172" t="s">
        <v>820</v>
      </c>
      <c r="D18" s="174">
        <v>1.365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6" t="s">
        <v>821</v>
      </c>
      <c r="B19" s="287" t="s">
        <v>822</v>
      </c>
      <c r="C19" s="172" t="s">
        <v>52</v>
      </c>
      <c r="D19" s="174">
        <v>1950</v>
      </c>
      <c r="E19" s="187"/>
      <c r="F19" s="187">
        <f t="shared" si="0"/>
        <v>0</v>
      </c>
      <c r="G19" s="252" t="s">
        <v>805</v>
      </c>
    </row>
    <row r="20" spans="1:218" x14ac:dyDescent="0.35">
      <c r="A20" s="276" t="s">
        <v>823</v>
      </c>
      <c r="B20" s="287" t="s">
        <v>824</v>
      </c>
      <c r="C20" s="172" t="s">
        <v>820</v>
      </c>
      <c r="D20" s="289">
        <v>0.6825</v>
      </c>
      <c r="E20" s="187"/>
      <c r="F20" s="187">
        <f t="shared" si="0"/>
        <v>0</v>
      </c>
      <c r="G20" s="252" t="s">
        <v>805</v>
      </c>
    </row>
    <row r="21" spans="1:218" x14ac:dyDescent="0.35">
      <c r="A21" s="276" t="s">
        <v>547</v>
      </c>
      <c r="B21" s="287" t="s">
        <v>825</v>
      </c>
      <c r="C21" s="172" t="s">
        <v>52</v>
      </c>
      <c r="D21" s="174">
        <v>1950</v>
      </c>
      <c r="E21" s="187"/>
      <c r="F21" s="187">
        <f t="shared" si="0"/>
        <v>0</v>
      </c>
      <c r="G21" s="252" t="s">
        <v>805</v>
      </c>
    </row>
    <row r="22" spans="1:218" ht="16.5" x14ac:dyDescent="0.35">
      <c r="A22" s="276" t="s">
        <v>826</v>
      </c>
      <c r="B22" s="287" t="s">
        <v>827</v>
      </c>
      <c r="C22" s="288" t="s">
        <v>852</v>
      </c>
      <c r="D22" s="174">
        <v>1.46</v>
      </c>
      <c r="E22" s="187"/>
      <c r="F22" s="187">
        <f t="shared" si="0"/>
        <v>0</v>
      </c>
      <c r="G22" s="252" t="s">
        <v>805</v>
      </c>
    </row>
    <row r="23" spans="1:218" x14ac:dyDescent="0.35">
      <c r="A23" s="276" t="s">
        <v>467</v>
      </c>
      <c r="B23" s="290" t="s">
        <v>828</v>
      </c>
      <c r="C23" s="271" t="s">
        <v>211</v>
      </c>
      <c r="D23" s="117">
        <v>1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6" t="s">
        <v>829</v>
      </c>
      <c r="B24" s="290" t="s">
        <v>858</v>
      </c>
      <c r="C24" s="271" t="s">
        <v>28</v>
      </c>
      <c r="D24" s="279">
        <v>1</v>
      </c>
      <c r="E24" s="187"/>
      <c r="F24" s="187">
        <f t="shared" si="0"/>
        <v>0</v>
      </c>
      <c r="G24" s="252" t="s">
        <v>804</v>
      </c>
    </row>
    <row r="25" spans="1:218" x14ac:dyDescent="0.35">
      <c r="A25" s="276" t="s">
        <v>548</v>
      </c>
      <c r="B25" s="291" t="s">
        <v>859</v>
      </c>
      <c r="C25" s="172" t="s">
        <v>28</v>
      </c>
      <c r="D25" s="174">
        <v>1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6" t="s">
        <v>549</v>
      </c>
      <c r="B26" s="291" t="s">
        <v>830</v>
      </c>
      <c r="C26" s="172" t="s">
        <v>28</v>
      </c>
      <c r="D26" s="174">
        <v>1</v>
      </c>
      <c r="E26" s="187"/>
      <c r="F26" s="187">
        <f t="shared" si="0"/>
        <v>0</v>
      </c>
      <c r="G26" s="252" t="s">
        <v>804</v>
      </c>
      <c r="H26" s="90"/>
    </row>
    <row r="27" spans="1:218" x14ac:dyDescent="0.45">
      <c r="A27" s="276" t="s">
        <v>831</v>
      </c>
      <c r="B27" s="291" t="s">
        <v>860</v>
      </c>
      <c r="C27" s="172" t="s">
        <v>28</v>
      </c>
      <c r="D27" s="174">
        <v>4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6" t="s">
        <v>552</v>
      </c>
      <c r="B28" s="291" t="s">
        <v>832</v>
      </c>
      <c r="C28" s="172" t="s">
        <v>28</v>
      </c>
      <c r="D28" s="174">
        <v>1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6" t="s">
        <v>554</v>
      </c>
      <c r="B29" s="291" t="s">
        <v>861</v>
      </c>
      <c r="C29" s="172" t="s">
        <v>68</v>
      </c>
      <c r="D29" s="280">
        <v>1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6" t="s">
        <v>833</v>
      </c>
      <c r="B30" s="291" t="s">
        <v>862</v>
      </c>
      <c r="C30" s="172" t="s">
        <v>68</v>
      </c>
      <c r="D30" s="177">
        <v>1</v>
      </c>
      <c r="E30" s="187"/>
      <c r="F30" s="187">
        <f t="shared" si="0"/>
        <v>0</v>
      </c>
      <c r="G30" s="252" t="s">
        <v>810</v>
      </c>
      <c r="H30" s="90"/>
    </row>
    <row r="31" spans="1:218" s="55" customFormat="1" x14ac:dyDescent="0.35">
      <c r="A31" s="276" t="s">
        <v>834</v>
      </c>
      <c r="B31" s="291" t="s">
        <v>835</v>
      </c>
      <c r="C31" s="172" t="s">
        <v>68</v>
      </c>
      <c r="D31" s="177">
        <v>1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276" t="s">
        <v>555</v>
      </c>
      <c r="B32" s="291" t="s">
        <v>863</v>
      </c>
      <c r="C32" s="172" t="s">
        <v>68</v>
      </c>
      <c r="D32" s="280">
        <v>2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76" t="s">
        <v>556</v>
      </c>
      <c r="B33" s="291" t="s">
        <v>864</v>
      </c>
      <c r="C33" s="172" t="s">
        <v>68</v>
      </c>
      <c r="D33" s="177">
        <v>1</v>
      </c>
      <c r="E33" s="187"/>
      <c r="F33" s="187">
        <f t="shared" si="0"/>
        <v>0</v>
      </c>
      <c r="G33" s="252" t="s">
        <v>810</v>
      </c>
      <c r="H33" s="90"/>
    </row>
    <row r="34" spans="1:8" s="253" customFormat="1" x14ac:dyDescent="0.45">
      <c r="A34" s="276" t="s">
        <v>836</v>
      </c>
      <c r="B34" s="291" t="s">
        <v>837</v>
      </c>
      <c r="C34" s="172" t="s">
        <v>68</v>
      </c>
      <c r="D34" s="177">
        <v>1</v>
      </c>
      <c r="E34" s="187"/>
      <c r="F34" s="187">
        <f t="shared" si="0"/>
        <v>0</v>
      </c>
      <c r="G34" s="252" t="s">
        <v>804</v>
      </c>
    </row>
    <row r="35" spans="1:8" s="253" customFormat="1" x14ac:dyDescent="0.45">
      <c r="A35" s="276" t="s">
        <v>557</v>
      </c>
      <c r="B35" s="291" t="s">
        <v>865</v>
      </c>
      <c r="C35" s="172" t="s">
        <v>28</v>
      </c>
      <c r="D35" s="174">
        <v>2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76" t="s">
        <v>558</v>
      </c>
      <c r="B36" s="291" t="s">
        <v>838</v>
      </c>
      <c r="C36" s="172" t="s">
        <v>28</v>
      </c>
      <c r="D36" s="174">
        <v>2</v>
      </c>
      <c r="E36" s="187"/>
      <c r="F36" s="187">
        <f t="shared" si="0"/>
        <v>0</v>
      </c>
      <c r="G36" s="252" t="s">
        <v>810</v>
      </c>
    </row>
    <row r="37" spans="1:8" s="253" customFormat="1" x14ac:dyDescent="0.45">
      <c r="A37" s="276" t="s">
        <v>559</v>
      </c>
      <c r="B37" s="284" t="s">
        <v>866</v>
      </c>
      <c r="C37" s="172" t="s">
        <v>839</v>
      </c>
      <c r="D37" s="174">
        <v>15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76" t="s">
        <v>560</v>
      </c>
      <c r="B38" s="292" t="s">
        <v>867</v>
      </c>
      <c r="C38" s="172" t="s">
        <v>839</v>
      </c>
      <c r="D38" s="174">
        <v>15.15</v>
      </c>
      <c r="E38" s="187"/>
      <c r="F38" s="187">
        <f t="shared" si="0"/>
        <v>0</v>
      </c>
      <c r="G38" s="252" t="s">
        <v>810</v>
      </c>
    </row>
    <row r="39" spans="1:8" s="253" customFormat="1" x14ac:dyDescent="0.45">
      <c r="A39" s="276" t="s">
        <v>561</v>
      </c>
      <c r="B39" s="290" t="s">
        <v>868</v>
      </c>
      <c r="C39" s="172" t="s">
        <v>27</v>
      </c>
      <c r="D39" s="177">
        <v>15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6" t="s">
        <v>456</v>
      </c>
      <c r="B40" s="284" t="s">
        <v>869</v>
      </c>
      <c r="C40" s="172" t="s">
        <v>839</v>
      </c>
      <c r="D40" s="174">
        <v>15</v>
      </c>
      <c r="E40" s="187"/>
      <c r="F40" s="187">
        <f t="shared" si="0"/>
        <v>0</v>
      </c>
      <c r="G40" s="252" t="s">
        <v>805</v>
      </c>
    </row>
    <row r="41" spans="1:8" x14ac:dyDescent="0.35">
      <c r="A41" s="276" t="s">
        <v>564</v>
      </c>
      <c r="B41" s="291" t="s">
        <v>870</v>
      </c>
      <c r="C41" s="172" t="s">
        <v>839</v>
      </c>
      <c r="D41" s="174">
        <v>1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76" t="s">
        <v>565</v>
      </c>
      <c r="B42" s="292" t="s">
        <v>871</v>
      </c>
      <c r="C42" s="172" t="s">
        <v>839</v>
      </c>
      <c r="D42" s="174">
        <v>1.01</v>
      </c>
      <c r="E42" s="187"/>
      <c r="F42" s="187">
        <f t="shared" si="0"/>
        <v>0</v>
      </c>
      <c r="G42" s="252" t="s">
        <v>810</v>
      </c>
    </row>
    <row r="43" spans="1:8" x14ac:dyDescent="0.35">
      <c r="A43" s="276" t="s">
        <v>566</v>
      </c>
      <c r="B43" s="291" t="s">
        <v>872</v>
      </c>
      <c r="C43" s="172" t="s">
        <v>27</v>
      </c>
      <c r="D43" s="174">
        <v>1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6" t="s">
        <v>306</v>
      </c>
      <c r="B44" s="284" t="s">
        <v>873</v>
      </c>
      <c r="C44" s="172" t="s">
        <v>839</v>
      </c>
      <c r="D44" s="174">
        <v>1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276" t="s">
        <v>840</v>
      </c>
      <c r="B45" s="291" t="s">
        <v>841</v>
      </c>
      <c r="C45" s="172" t="s">
        <v>839</v>
      </c>
      <c r="D45" s="174">
        <v>1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6"/>
      <c r="B46" s="292" t="s">
        <v>874</v>
      </c>
      <c r="C46" s="172" t="s">
        <v>839</v>
      </c>
      <c r="D46" s="174">
        <v>0.998</v>
      </c>
      <c r="E46" s="187"/>
      <c r="F46" s="187">
        <f t="shared" si="0"/>
        <v>0</v>
      </c>
      <c r="G46" s="252" t="s">
        <v>805</v>
      </c>
    </row>
    <row r="47" spans="1:8" x14ac:dyDescent="0.35">
      <c r="A47" s="276" t="s">
        <v>842</v>
      </c>
      <c r="B47" s="284" t="s">
        <v>843</v>
      </c>
      <c r="C47" s="172" t="s">
        <v>839</v>
      </c>
      <c r="D47" s="174">
        <v>1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76" t="s">
        <v>844</v>
      </c>
      <c r="B48" s="290" t="s">
        <v>807</v>
      </c>
      <c r="C48" s="271" t="s">
        <v>27</v>
      </c>
      <c r="D48" s="174">
        <v>5</v>
      </c>
      <c r="E48" s="187"/>
      <c r="F48" s="187">
        <f t="shared" si="0"/>
        <v>0</v>
      </c>
      <c r="G48" s="252" t="s">
        <v>805</v>
      </c>
    </row>
    <row r="49" spans="1:8" x14ac:dyDescent="0.35">
      <c r="A49" s="276" t="s">
        <v>572</v>
      </c>
      <c r="B49" s="290" t="s">
        <v>875</v>
      </c>
      <c r="C49" s="271" t="s">
        <v>28</v>
      </c>
      <c r="D49" s="280">
        <v>2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76" t="s">
        <v>573</v>
      </c>
      <c r="B50" s="290" t="s">
        <v>876</v>
      </c>
      <c r="C50" s="271" t="s">
        <v>28</v>
      </c>
      <c r="D50" s="174">
        <v>2</v>
      </c>
      <c r="E50" s="187"/>
      <c r="F50" s="187">
        <f t="shared" si="0"/>
        <v>0</v>
      </c>
      <c r="G50" s="252" t="s">
        <v>810</v>
      </c>
    </row>
    <row r="51" spans="1:8" x14ac:dyDescent="0.35">
      <c r="A51" s="276" t="s">
        <v>574</v>
      </c>
      <c r="B51" s="291" t="s">
        <v>845</v>
      </c>
      <c r="C51" s="172" t="s">
        <v>68</v>
      </c>
      <c r="D51" s="174">
        <v>1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76" t="s">
        <v>575</v>
      </c>
      <c r="B52" s="291" t="s">
        <v>877</v>
      </c>
      <c r="C52" s="172" t="s">
        <v>68</v>
      </c>
      <c r="D52" s="174">
        <v>1</v>
      </c>
      <c r="E52" s="187"/>
      <c r="F52" s="187">
        <f t="shared" si="0"/>
        <v>0</v>
      </c>
      <c r="G52" s="252" t="s">
        <v>810</v>
      </c>
    </row>
    <row r="53" spans="1:8" s="55" customFormat="1" x14ac:dyDescent="0.35">
      <c r="A53" s="276" t="s">
        <v>576</v>
      </c>
      <c r="B53" s="291" t="s">
        <v>878</v>
      </c>
      <c r="C53" s="172" t="s">
        <v>78</v>
      </c>
      <c r="D53" s="280">
        <v>1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76" t="s">
        <v>577</v>
      </c>
      <c r="B54" s="291" t="s">
        <v>879</v>
      </c>
      <c r="C54" s="172" t="s">
        <v>78</v>
      </c>
      <c r="D54" s="177">
        <v>1</v>
      </c>
      <c r="E54" s="187"/>
      <c r="F54" s="187">
        <f t="shared" si="0"/>
        <v>0</v>
      </c>
      <c r="G54" s="252" t="s">
        <v>810</v>
      </c>
    </row>
    <row r="55" spans="1:8" x14ac:dyDescent="0.35">
      <c r="A55" s="276" t="s">
        <v>846</v>
      </c>
      <c r="B55" s="290" t="s">
        <v>880</v>
      </c>
      <c r="C55" s="271" t="s">
        <v>28</v>
      </c>
      <c r="D55" s="279">
        <v>1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76" t="s">
        <v>350</v>
      </c>
      <c r="B56" s="290" t="s">
        <v>847</v>
      </c>
      <c r="C56" s="271" t="s">
        <v>28</v>
      </c>
      <c r="D56" s="279">
        <v>1</v>
      </c>
      <c r="E56" s="187"/>
      <c r="F56" s="187">
        <f t="shared" si="0"/>
        <v>0</v>
      </c>
      <c r="G56" s="252" t="s">
        <v>810</v>
      </c>
    </row>
    <row r="57" spans="1:8" s="55" customFormat="1" x14ac:dyDescent="0.35">
      <c r="A57" s="276" t="s">
        <v>351</v>
      </c>
      <c r="B57" s="291" t="s">
        <v>848</v>
      </c>
      <c r="C57" s="172" t="s">
        <v>19</v>
      </c>
      <c r="D57" s="281">
        <v>1.3800000000000002E-2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6" t="s">
        <v>352</v>
      </c>
      <c r="B58" s="291" t="s">
        <v>259</v>
      </c>
      <c r="C58" s="172" t="s">
        <v>28</v>
      </c>
      <c r="D58" s="279">
        <v>2</v>
      </c>
      <c r="E58" s="187"/>
      <c r="F58" s="187">
        <f t="shared" si="0"/>
        <v>0</v>
      </c>
      <c r="G58" s="252" t="s">
        <v>804</v>
      </c>
    </row>
    <row r="59" spans="1:8" s="55" customFormat="1" x14ac:dyDescent="0.35">
      <c r="A59" s="276" t="s">
        <v>353</v>
      </c>
      <c r="B59" s="291" t="s">
        <v>849</v>
      </c>
      <c r="C59" s="172" t="s">
        <v>28</v>
      </c>
      <c r="D59" s="174">
        <v>1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6" t="s">
        <v>354</v>
      </c>
      <c r="B60" s="291" t="s">
        <v>850</v>
      </c>
      <c r="C60" s="172" t="s">
        <v>28</v>
      </c>
      <c r="D60" s="282">
        <v>1</v>
      </c>
      <c r="E60" s="187"/>
      <c r="F60" s="187">
        <f t="shared" si="0"/>
        <v>0</v>
      </c>
      <c r="G60" s="252" t="s">
        <v>810</v>
      </c>
    </row>
    <row r="61" spans="1:8" s="55" customFormat="1" x14ac:dyDescent="0.35">
      <c r="A61" s="276" t="s">
        <v>307</v>
      </c>
      <c r="B61" s="284" t="s">
        <v>851</v>
      </c>
      <c r="C61" s="172" t="s">
        <v>839</v>
      </c>
      <c r="D61" s="174">
        <v>10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6" t="s">
        <v>262</v>
      </c>
      <c r="B62" s="287" t="s">
        <v>881</v>
      </c>
      <c r="C62" s="172" t="s">
        <v>23</v>
      </c>
      <c r="D62" s="274">
        <v>0.7</v>
      </c>
      <c r="E62" s="187"/>
      <c r="F62" s="187">
        <f t="shared" si="0"/>
        <v>0</v>
      </c>
      <c r="G62" s="252" t="s">
        <v>805</v>
      </c>
      <c r="H62" s="90"/>
    </row>
    <row r="63" spans="1:8" s="55" customFormat="1" ht="16.5" x14ac:dyDescent="0.35">
      <c r="A63" s="276" t="s">
        <v>263</v>
      </c>
      <c r="B63" s="287" t="s">
        <v>882</v>
      </c>
      <c r="C63" s="172" t="s">
        <v>773</v>
      </c>
      <c r="D63" s="174">
        <v>6</v>
      </c>
      <c r="E63" s="187"/>
      <c r="F63" s="187">
        <f t="shared" si="0"/>
        <v>0</v>
      </c>
      <c r="G63" s="252" t="s">
        <v>805</v>
      </c>
    </row>
    <row r="64" spans="1:8" s="55" customFormat="1" ht="16.5" x14ac:dyDescent="0.35">
      <c r="A64" s="276" t="s">
        <v>264</v>
      </c>
      <c r="B64" s="287" t="s">
        <v>883</v>
      </c>
      <c r="C64" s="172" t="s">
        <v>773</v>
      </c>
      <c r="D64" s="174">
        <v>1.5</v>
      </c>
      <c r="E64" s="187"/>
      <c r="F64" s="187">
        <f t="shared" si="0"/>
        <v>0</v>
      </c>
      <c r="G64" s="252" t="s">
        <v>805</v>
      </c>
      <c r="H64" s="90"/>
    </row>
    <row r="65" spans="1:8" s="55" customFormat="1" x14ac:dyDescent="0.35">
      <c r="A65" s="276" t="s">
        <v>265</v>
      </c>
      <c r="B65" s="284" t="s">
        <v>884</v>
      </c>
      <c r="C65" s="172" t="s">
        <v>28</v>
      </c>
      <c r="D65" s="280">
        <v>2</v>
      </c>
      <c r="E65" s="187"/>
      <c r="F65" s="187">
        <f t="shared" si="0"/>
        <v>0</v>
      </c>
      <c r="G65" s="252" t="s">
        <v>805</v>
      </c>
    </row>
    <row r="66" spans="1:8" s="55" customFormat="1" ht="17" thickBot="1" x14ac:dyDescent="0.4">
      <c r="A66" s="276" t="s">
        <v>266</v>
      </c>
      <c r="B66" s="291" t="s">
        <v>885</v>
      </c>
      <c r="C66" s="271" t="s">
        <v>777</v>
      </c>
      <c r="D66" s="280">
        <v>43</v>
      </c>
      <c r="E66" s="187"/>
      <c r="F66" s="187">
        <f t="shared" si="0"/>
        <v>0</v>
      </c>
      <c r="G66" s="252" t="s">
        <v>805</v>
      </c>
      <c r="H66" s="90"/>
    </row>
    <row r="67" spans="1:8" ht="16.5" thickBot="1" x14ac:dyDescent="0.4">
      <c r="A67" s="215"/>
      <c r="B67" s="255" t="s">
        <v>30</v>
      </c>
      <c r="C67" s="218"/>
      <c r="D67" s="265"/>
      <c r="E67" s="265"/>
      <c r="F67" s="221">
        <f>SUM(F7:F66)</f>
        <v>0</v>
      </c>
    </row>
    <row r="68" spans="1:8" ht="16.5" thickBot="1" x14ac:dyDescent="0.4">
      <c r="A68" s="231"/>
      <c r="B68" s="256" t="s">
        <v>808</v>
      </c>
      <c r="C68" s="226"/>
      <c r="D68" s="266"/>
      <c r="E68" s="266"/>
      <c r="F68" s="267">
        <f>F67*C68</f>
        <v>0</v>
      </c>
    </row>
    <row r="69" spans="1:8" ht="16.5" thickBot="1" x14ac:dyDescent="0.4">
      <c r="A69" s="224"/>
      <c r="B69" s="257" t="s">
        <v>32</v>
      </c>
      <c r="C69" s="227"/>
      <c r="D69" s="268"/>
      <c r="E69" s="268"/>
      <c r="F69" s="221">
        <f>SUM(F67:F68)</f>
        <v>0</v>
      </c>
    </row>
    <row r="70" spans="1:8" ht="16.5" thickBot="1" x14ac:dyDescent="0.4">
      <c r="A70" s="231"/>
      <c r="B70" s="256" t="s">
        <v>34</v>
      </c>
      <c r="C70" s="226"/>
      <c r="D70" s="266"/>
      <c r="E70" s="266"/>
      <c r="F70" s="267">
        <f>F69*C70</f>
        <v>0</v>
      </c>
    </row>
    <row r="71" spans="1:8" ht="16.5" thickBot="1" x14ac:dyDescent="0.4">
      <c r="A71" s="224"/>
      <c r="B71" s="257" t="s">
        <v>32</v>
      </c>
      <c r="C71" s="227"/>
      <c r="D71" s="268"/>
      <c r="E71" s="268"/>
      <c r="F71" s="221">
        <f>SUM(F69:F70)</f>
        <v>0</v>
      </c>
    </row>
    <row r="72" spans="1:8" ht="16.5" thickBot="1" x14ac:dyDescent="0.4">
      <c r="A72" s="224"/>
      <c r="B72" s="258" t="s">
        <v>809</v>
      </c>
      <c r="C72" s="251"/>
      <c r="D72" s="268"/>
      <c r="E72" s="268"/>
      <c r="F72" s="269"/>
    </row>
    <row r="73" spans="1:8" ht="16.5" thickBot="1" x14ac:dyDescent="0.4">
      <c r="A73" s="231"/>
      <c r="B73" s="259" t="s">
        <v>32</v>
      </c>
      <c r="C73" s="234"/>
      <c r="D73" s="266"/>
      <c r="E73" s="266"/>
      <c r="F73" s="266">
        <f>SUM(F72:F72)</f>
        <v>0</v>
      </c>
    </row>
    <row r="74" spans="1:8" ht="15" customHeight="1" x14ac:dyDescent="0.35"/>
    <row r="75" spans="1:8" ht="5.25" customHeight="1" x14ac:dyDescent="0.35"/>
  </sheetData>
  <autoFilter ref="A6:G73"/>
  <mergeCells count="6">
    <mergeCell ref="F4:F5"/>
    <mergeCell ref="A4:A5"/>
    <mergeCell ref="B4:B5"/>
    <mergeCell ref="C4:C5"/>
    <mergeCell ref="D4:D5"/>
    <mergeCell ref="E4:E5"/>
  </mergeCells>
  <conditionalFormatting sqref="D17:D18 D22:E22 D14:E16">
    <cfRule type="cellIs" dxfId="14" priority="15" stopIfTrue="1" operator="equal">
      <formula>8223.307275</formula>
    </cfRule>
  </conditionalFormatting>
  <conditionalFormatting sqref="B13 D17 B62:C62 C64:D65 C18:D21 B22:D22 D14:E16">
    <cfRule type="cellIs" dxfId="13" priority="14" stopIfTrue="1" operator="equal">
      <formula>0</formula>
    </cfRule>
  </conditionalFormatting>
  <conditionalFormatting sqref="B11">
    <cfRule type="cellIs" dxfId="12" priority="13" stopIfTrue="1" operator="equal">
      <formula>0</formula>
    </cfRule>
  </conditionalFormatting>
  <conditionalFormatting sqref="D37 D40">
    <cfRule type="cellIs" dxfId="11" priority="12" stopIfTrue="1" operator="equal">
      <formula>8223.307275</formula>
    </cfRule>
  </conditionalFormatting>
  <conditionalFormatting sqref="D41">
    <cfRule type="cellIs" dxfId="10" priority="11" stopIfTrue="1" operator="equal">
      <formula>8223.307275</formula>
    </cfRule>
  </conditionalFormatting>
  <conditionalFormatting sqref="D44">
    <cfRule type="cellIs" dxfId="9" priority="10" stopIfTrue="1" operator="equal">
      <formula>8223.307275</formula>
    </cfRule>
  </conditionalFormatting>
  <conditionalFormatting sqref="D45">
    <cfRule type="cellIs" dxfId="8" priority="9" stopIfTrue="1" operator="equal">
      <formula>8223.307275</formula>
    </cfRule>
  </conditionalFormatting>
  <conditionalFormatting sqref="D47">
    <cfRule type="cellIs" dxfId="7" priority="8" stopIfTrue="1" operator="equal">
      <formula>8223.307275</formula>
    </cfRule>
  </conditionalFormatting>
  <conditionalFormatting sqref="D48">
    <cfRule type="cellIs" dxfId="6" priority="7" stopIfTrue="1" operator="equal">
      <formula>8223.307275</formula>
    </cfRule>
  </conditionalFormatting>
  <conditionalFormatting sqref="D61">
    <cfRule type="cellIs" dxfId="5" priority="6" stopIfTrue="1" operator="equal">
      <formula>8223.307275</formula>
    </cfRule>
  </conditionalFormatting>
  <conditionalFormatting sqref="E63">
    <cfRule type="cellIs" dxfId="4" priority="5" stopIfTrue="1" operator="equal">
      <formula>0</formula>
    </cfRule>
  </conditionalFormatting>
  <conditionalFormatting sqref="E63">
    <cfRule type="cellIs" dxfId="3" priority="4" stopIfTrue="1" operator="equal">
      <formula>8223.307275</formula>
    </cfRule>
  </conditionalFormatting>
  <conditionalFormatting sqref="D63">
    <cfRule type="cellIs" dxfId="2" priority="3" stopIfTrue="1" operator="equal">
      <formula>8223.307275</formula>
    </cfRule>
  </conditionalFormatting>
  <conditionalFormatting sqref="B17:C17 B18:B21">
    <cfRule type="cellIs" dxfId="1" priority="2" stopIfTrue="1" operator="equal">
      <formula>0</formula>
    </cfRule>
  </conditionalFormatting>
  <conditionalFormatting sqref="D19:D21 B18:B1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2022-09-20T12:08:35Z</dcterms:modified>
</cp:coreProperties>
</file>